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7520" windowHeight="10290"/>
  </bookViews>
  <sheets>
    <sheet name="Totaloversigt" sheetId="1" r:id="rId1"/>
    <sheet name="Demografi ændr." sheetId="6" r:id="rId2"/>
    <sheet name="Ændr. i forudsætn." sheetId="5" r:id="rId3"/>
    <sheet name="Lovændringer" sheetId="4" r:id="rId4"/>
    <sheet name="Tidl. politiske beslutn." sheetId="2" r:id="rId5"/>
    <sheet name="Øvrige ændringer" sheetId="3" r:id="rId6"/>
    <sheet name="Ark1" sheetId="7" r:id="rId7"/>
  </sheets>
  <calcPr calcId="145621" calcMode="manual"/>
</workbook>
</file>

<file path=xl/calcChain.xml><?xml version="1.0" encoding="utf-8"?>
<calcChain xmlns="http://schemas.openxmlformats.org/spreadsheetml/2006/main">
  <c r="G15" i="3" l="1"/>
  <c r="G12" i="2" l="1"/>
  <c r="F12" i="2"/>
  <c r="E12" i="2"/>
  <c r="D12" i="2"/>
  <c r="C12" i="2"/>
  <c r="F10" i="1"/>
  <c r="F15" i="3"/>
  <c r="E10" i="1" s="1"/>
  <c r="E15" i="3"/>
  <c r="D10" i="1" s="1"/>
  <c r="D15" i="3"/>
  <c r="C10" i="1" s="1"/>
  <c r="C15" i="3"/>
  <c r="G16" i="5"/>
  <c r="F7" i="1" s="1"/>
  <c r="F16" i="5"/>
  <c r="E7" i="1" s="1"/>
  <c r="E16" i="5"/>
  <c r="D7" i="1" s="1"/>
  <c r="D16" i="5"/>
  <c r="C7" i="1" s="1"/>
  <c r="C16" i="5"/>
  <c r="F9" i="1" l="1"/>
  <c r="F11" i="1" s="1"/>
  <c r="E9" i="1"/>
  <c r="E11" i="1" s="1"/>
  <c r="D9" i="1"/>
  <c r="D11" i="1" s="1"/>
  <c r="C9" i="1"/>
  <c r="G17" i="4"/>
  <c r="F8" i="1" s="1"/>
  <c r="F17" i="4"/>
  <c r="E8" i="1" s="1"/>
  <c r="E17" i="4"/>
  <c r="D8" i="1" s="1"/>
  <c r="D17" i="4"/>
  <c r="C8" i="1" s="1"/>
  <c r="C17" i="4"/>
  <c r="D19" i="6"/>
  <c r="C6" i="1" s="1"/>
  <c r="E19" i="6"/>
  <c r="D6" i="1" s="1"/>
  <c r="F19" i="6"/>
  <c r="E6" i="1" s="1"/>
  <c r="G19" i="6"/>
  <c r="F6" i="1" s="1"/>
  <c r="C19" i="6"/>
  <c r="C11" i="1" l="1"/>
</calcChain>
</file>

<file path=xl/sharedStrings.xml><?xml version="1.0" encoding="utf-8"?>
<sst xmlns="http://schemas.openxmlformats.org/spreadsheetml/2006/main" count="113" uniqueCount="68">
  <si>
    <t>Tekst</t>
  </si>
  <si>
    <t>Ændringer i 2015</t>
  </si>
  <si>
    <t>Ændringer i 2016</t>
  </si>
  <si>
    <t>Ændringer i 2017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</si>
  <si>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</si>
  <si>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</si>
  <si>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</si>
  <si>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</si>
  <si>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</si>
  <si>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</si>
  <si>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</si>
  <si>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</si>
  <si>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</si>
  <si>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Budget 2014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</si>
  <si>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</si>
  <si>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</si>
  <si>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</si>
  <si>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</si>
  <si>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</si>
  <si>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</si>
  <si>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</si>
  <si>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</si>
  <si>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Social og Sundhed</t>
  </si>
  <si>
    <t>(ændringer i forhold til budget 2014-budget i hele kroner + = merudgifter)</t>
  </si>
  <si>
    <r>
      <t>415 Psykiatrien</t>
    </r>
    <r>
      <rPr>
        <sz val="13"/>
        <color theme="1"/>
        <rFont val="Calibri"/>
        <family val="2"/>
        <scheme val="minor"/>
      </rPr>
      <t xml:space="preserve"> Ophør af statsrefusion Støttecenteret for sindslidende med 177.500 kr.</t>
    </r>
  </si>
  <si>
    <t>Demografipulje,nedsat med forbrug til nye ønsker 2014 og der er ikke indregnet tilgang 2014 -2015</t>
  </si>
  <si>
    <t>Social og Sundhed: Nulstilling af budgetkonto på ældreområdet</t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</si>
  <si>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Længevarende botilbud, ophør af 1 sag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</si>
  <si>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 xml:space="preserve">:   Beskyttet beskæftigelse, Tilpasning af budget i forhold til forbrug 2013 </t>
    </r>
  </si>
  <si>
    <r>
      <t xml:space="preserve">Økonomi: </t>
    </r>
    <r>
      <rPr>
        <sz val="12"/>
        <color theme="1"/>
        <rFont val="Calibri"/>
        <family val="2"/>
        <scheme val="minor"/>
      </rPr>
      <t>Tilpasning af huslejeindtægter på ældreboliger</t>
    </r>
  </si>
  <si>
    <r>
      <t xml:space="preserve">Økonomi: </t>
    </r>
    <r>
      <rPr>
        <sz val="13"/>
        <color theme="1"/>
        <rFont val="Calibri"/>
        <family val="2"/>
        <scheme val="minor"/>
      </rPr>
      <t xml:space="preserve">Tilgang af takstindtægter vedr. Vidagerhus </t>
    </r>
  </si>
  <si>
    <r>
      <t xml:space="preserve">Bo Østervang: </t>
    </r>
    <r>
      <rPr>
        <sz val="13"/>
        <color theme="1"/>
        <rFont val="Calibri"/>
        <family val="2"/>
        <scheme val="minor"/>
      </rPr>
      <t>Tilpasning af budget ved udvidelse med 5 pladser</t>
    </r>
  </si>
  <si>
    <r>
      <rPr>
        <b/>
        <sz val="13"/>
        <color theme="1"/>
        <rFont val="Calibri"/>
        <family val="2"/>
        <scheme val="minor"/>
      </rPr>
      <t>Social og hanciap:</t>
    </r>
    <r>
      <rPr>
        <sz val="13"/>
        <color theme="1"/>
        <rFont val="Calibri"/>
        <family val="2"/>
        <scheme val="minor"/>
      </rPr>
      <t xml:space="preserve">  Midlertidig ophold; tilgang af 1 dyr enkeltsag  og 2 sager overført fra BUF. Yderligere tilgang 5 sager til Vidagerhus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</si>
  <si>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Forventet mindre udgifter til tomgangshusleje pga. færre tomme boliger</t>
    </r>
  </si>
  <si>
    <r>
      <rPr>
        <b/>
        <sz val="13"/>
        <color theme="1"/>
        <rFont val="Calibri"/>
        <family val="2"/>
        <scheme val="minor"/>
      </rPr>
      <t>Social og handicap</t>
    </r>
    <r>
      <rPr>
        <sz val="13"/>
        <color theme="1"/>
        <rFont val="Calibri"/>
        <family val="2"/>
        <scheme val="minor"/>
      </rPr>
      <t>:  Midlertidige boliger, tilpasset forbrug 2013</t>
    </r>
  </si>
  <si>
    <r>
      <t xml:space="preserve">Økonomi: </t>
    </r>
    <r>
      <rPr>
        <sz val="13"/>
        <color theme="1"/>
        <rFont val="Calibri"/>
        <family val="2"/>
        <scheme val="minor"/>
      </rPr>
      <t>Tilgang takstindtægter som følge af udvidelse af Bo Østervang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</si>
  <si>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Tilpasning af database fælles medicinkort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</si>
  <si>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Tilpasning af Kræftplan 3 Screening af tyk- og endetarmskræft</t>
    </r>
  </si>
  <si>
    <r>
      <t xml:space="preserve">Social og handicap: </t>
    </r>
    <r>
      <rPr>
        <sz val="13"/>
        <color theme="1"/>
        <rFont val="Calibri"/>
        <family val="2"/>
        <scheme val="minor"/>
      </rPr>
      <t>Udmøntnings-plan for den nationale handlingsplan for den ældre medicinske patient</t>
    </r>
  </si>
  <si>
    <r>
      <t xml:space="preserve">Center for Sundhedsfremme: </t>
    </r>
    <r>
      <rPr>
        <sz val="13"/>
        <color theme="1"/>
        <rFont val="Calibri"/>
        <family val="2"/>
        <scheme val="minor"/>
      </rPr>
      <t>Tilpasning af etablering af demenskonsulent (dok. 65797-13)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</si>
  <si>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Nulstilling af sundhedspolitik (dok. 65838-13)</t>
    </r>
  </si>
  <si>
    <r>
      <rPr>
        <b/>
        <sz val="13"/>
        <color theme="1"/>
        <rFont val="Calibri"/>
        <family val="2"/>
        <scheme val="minor"/>
      </rPr>
      <t>Psykiatrien: N</t>
    </r>
    <r>
      <rPr>
        <sz val="13"/>
        <color theme="1"/>
        <rFont val="Calibri"/>
        <family val="2"/>
        <scheme val="minor"/>
      </rPr>
      <t>ulstilling af opsparing til indkøb af bus</t>
    </r>
  </si>
  <si>
    <r>
      <t xml:space="preserve">Økonomi: </t>
    </r>
    <r>
      <rPr>
        <sz val="13"/>
        <color theme="1"/>
        <rFont val="Calibri"/>
        <family val="2"/>
        <scheme val="minor"/>
      </rPr>
      <t>Tilpasning af takstindtægter iflg. forbrug de første 3 måneder 2014. Excl. ændringer Vidagerhus og Bo Østervang</t>
    </r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</si>
  <si>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>: Nulstilling af overførsel fra tidligere år</t>
    </r>
  </si>
  <si>
    <r>
      <t>Social og handicap:</t>
    </r>
    <r>
      <rPr>
        <sz val="13"/>
        <color theme="1"/>
        <rFont val="Calibri"/>
        <family val="2"/>
        <scheme val="minor"/>
      </rPr>
      <t xml:space="preserve"> Tilpasning af budgettet til hjælpemidler henset til tidligere års forbrug</t>
    </r>
  </si>
  <si>
    <t>S-1</t>
  </si>
  <si>
    <t>S-2</t>
  </si>
  <si>
    <t>S-3</t>
  </si>
  <si>
    <t>S-4</t>
  </si>
  <si>
    <t>S-5</t>
  </si>
  <si>
    <t>S-8</t>
  </si>
  <si>
    <t>S-9</t>
  </si>
  <si>
    <t>S-10</t>
  </si>
  <si>
    <t>S-11</t>
  </si>
  <si>
    <t>S-12</t>
  </si>
  <si>
    <t>S-13</t>
  </si>
  <si>
    <t>S-14</t>
  </si>
  <si>
    <t>S-15</t>
  </si>
  <si>
    <t>S-16</t>
  </si>
  <si>
    <t>S-17</t>
  </si>
  <si>
    <t>S-18</t>
  </si>
  <si>
    <t>S-19</t>
  </si>
  <si>
    <t>S-20</t>
  </si>
  <si>
    <t>S-21</t>
  </si>
  <si>
    <t>S-22</t>
  </si>
  <si>
    <t>S-23</t>
  </si>
  <si>
    <t>S-24</t>
  </si>
  <si>
    <r>
      <rPr>
        <b/>
        <sz val="13"/>
        <color theme="1"/>
        <rFont val="Calibri"/>
        <family val="2"/>
        <scheme val="minor"/>
      </rPr>
      <t>Social og Sundhed</t>
    </r>
    <r>
      <rPr>
        <sz val="13"/>
        <color theme="1"/>
        <rFont val="Calibri"/>
        <family val="2"/>
        <scheme val="minor"/>
      </rPr>
      <t xml:space="preserve">: Tilpasning af budget til Sosu-elever indregning af 2,2 mio. kr. til feriepenge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</si>
</sst>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8" xfId="0" applyFont="1" applyBorder="1"/>
    <xf numFmtId="0" fontId="5" fillId="0" borderId="1" xfId="0" applyFont="1" applyBorder="1"/>
    <xf numFmtId="0" fontId="5" fillId="0" borderId="3" xfId="0" applyFont="1" applyBorder="1"/>
    <xf numFmtId="0" fontId="3" fillId="0" borderId="2" xfId="0" applyFont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3" fillId="0" borderId="8" xfId="0" applyFont="1" applyBorder="1" applyAlignment="1">
      <alignment wrapText="1"/>
    </xf>
    <xf numFmtId="3" fontId="5" fillId="0" borderId="8" xfId="0" applyNumberFormat="1" applyFont="1" applyFill="1" applyBorder="1"/>
    <xf numFmtId="3" fontId="5" fillId="2" borderId="8" xfId="0" applyNumberFormat="1" applyFont="1" applyFill="1" applyBorder="1"/>
    <xf numFmtId="3" fontId="5" fillId="0" borderId="8" xfId="0" applyNumberFormat="1" applyFont="1" applyBorder="1"/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5" fillId="0" borderId="3" xfId="0" applyNumberFormat="1" applyFont="1" applyFill="1" applyBorder="1"/>
    <xf numFmtId="3" fontId="5" fillId="2" borderId="3" xfId="0" applyNumberFormat="1" applyFont="1" applyFill="1" applyBorder="1"/>
    <xf numFmtId="3" fontId="5" fillId="0" borderId="3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2" fontId="3" fillId="0" borderId="1" xfId="0" applyNumberFormat="1" applyFont="1" applyBorder="1" applyAlignment="1">
      <alignment wrapText="1"/>
    </xf>
    <xf numFmtId="0" fontId="5" fillId="3" borderId="1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20" xfId="0" applyFont="1" applyBorder="1" applyAlignment="1">
      <alignment wrapText="1"/>
    </xf>
    <xf numFmtId="0" fontId="0" fillId="0" borderId="15" xfId="0" applyBorder="1" applyAlignment="1"/>
    <xf numFmtId="0" fontId="0" fillId="0" borderId="8" xfId="0" applyBorder="1" applyAlignment="1"/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Normal="100" workbookViewId="0">
      <selection activeCell="B9" sqref="B9"/>
    </sheetView>
  </sheetViews>
  <sheetFormatPr defaultRowHeight="14.5" x14ac:dyDescent="0.35"/>
  <cols>
    <col min="1" max="1" width="48.81640625" customWidth="1"/>
    <col min="3" max="6" width="15.54296875" customWidth="1"/>
  </cols>
  <sheetData>
    <row r="1" spans="1:6" ht="15.75" thickBot="1" x14ac:dyDescent="0.35"/>
    <row r="2" spans="1:6" ht="40.75" customHeight="1" thickBot="1" x14ac:dyDescent="0.35">
      <c r="A2" s="44" t="s">
        <v>22</v>
      </c>
      <c r="B2" s="45"/>
      <c r="C2" s="45"/>
      <c r="D2" s="45"/>
      <c r="E2" s="45"/>
      <c r="F2" s="46"/>
    </row>
    <row r="3" spans="1:6" ht="28.15" customHeight="1" thickBot="1" x14ac:dyDescent="0.35">
      <c r="A3" s="47" t="s">
        <v>5</v>
      </c>
      <c r="B3" s="45"/>
      <c r="C3" s="45"/>
      <c r="D3" s="45"/>
      <c r="E3" s="45"/>
      <c r="F3" s="48"/>
    </row>
    <row r="4" spans="1:6" ht="24.25" customHeight="1" thickBot="1" x14ac:dyDescent="0.4">
      <c r="A4" s="12"/>
      <c r="B4" s="12"/>
      <c r="C4" s="49" t="s">
        <v>23</v>
      </c>
      <c r="D4" s="50"/>
      <c r="E4" s="50"/>
      <c r="F4" s="51"/>
    </row>
    <row r="5" spans="1:6" ht="43.4" customHeight="1" thickBot="1" x14ac:dyDescent="0.45">
      <c r="A5" s="6" t="s">
        <v>0</v>
      </c>
      <c r="B5" s="11"/>
      <c r="C5" s="8" t="s">
        <v>1</v>
      </c>
      <c r="D5" s="8" t="s">
        <v>2</v>
      </c>
      <c r="E5" s="8" t="s">
        <v>3</v>
      </c>
      <c r="F5" s="8" t="s">
        <v>4</v>
      </c>
    </row>
    <row r="6" spans="1:6" ht="41.9" customHeight="1" x14ac:dyDescent="0.35">
      <c r="A6" s="9" t="s">
        <v>11</v>
      </c>
      <c r="B6" s="10"/>
      <c r="C6" s="14">
        <f>+'Demografi ændr.'!D19</f>
        <v>0</v>
      </c>
      <c r="D6" s="14">
        <f>+'Demografi ændr.'!E19</f>
        <v>0</v>
      </c>
      <c r="E6" s="14">
        <f>+'Demografi ændr.'!F19</f>
        <v>0</v>
      </c>
      <c r="F6" s="14">
        <f>+'Demografi ændr.'!G19</f>
        <v>0</v>
      </c>
    </row>
    <row r="7" spans="1:6" ht="41.9" customHeight="1" x14ac:dyDescent="0.35">
      <c r="A7" s="1" t="s">
        <v>12</v>
      </c>
      <c r="B7" s="2"/>
      <c r="C7" s="39">
        <f>'Ændr. i forudsætn.'!D16</f>
        <v>-3313457</v>
      </c>
      <c r="D7" s="39">
        <f>'Ændr. i forudsætn.'!E16</f>
        <v>-3313457</v>
      </c>
      <c r="E7" s="39">
        <f>'Ændr. i forudsætn.'!F16</f>
        <v>-3313457</v>
      </c>
      <c r="F7" s="39">
        <f>'Ændr. i forudsætn.'!G16</f>
        <v>-3313457</v>
      </c>
    </row>
    <row r="8" spans="1:6" ht="32.15" customHeight="1" x14ac:dyDescent="0.35">
      <c r="A8" s="2" t="s">
        <v>7</v>
      </c>
      <c r="B8" s="2"/>
      <c r="C8" s="39">
        <f>+Lovændringer!D17</f>
        <v>0</v>
      </c>
      <c r="D8" s="39">
        <f>+Lovændringer!E17</f>
        <v>0</v>
      </c>
      <c r="E8" s="39">
        <f>+Lovændringer!F17</f>
        <v>0</v>
      </c>
      <c r="F8" s="39">
        <f>+Lovændringer!G17</f>
        <v>0</v>
      </c>
    </row>
    <row r="9" spans="1:6" ht="32.15" customHeight="1" x14ac:dyDescent="0.3">
      <c r="A9" s="2" t="s">
        <v>8</v>
      </c>
      <c r="B9" s="2"/>
      <c r="C9" s="39">
        <f>+'Tidl. politiske beslutn.'!D12</f>
        <v>-168296</v>
      </c>
      <c r="D9" s="39">
        <f>+'Tidl. politiske beslutn.'!E12</f>
        <v>-884049</v>
      </c>
      <c r="E9" s="39">
        <f>+'Tidl. politiske beslutn.'!F12</f>
        <v>-903513</v>
      </c>
      <c r="F9" s="39">
        <f>+'Tidl. politiske beslutn.'!G12</f>
        <v>-903513</v>
      </c>
    </row>
    <row r="10" spans="1:6" ht="32.15" customHeight="1" thickBot="1" x14ac:dyDescent="0.4">
      <c r="A10" s="3" t="s">
        <v>9</v>
      </c>
      <c r="B10" s="3"/>
      <c r="C10" s="40">
        <f>'Øvrige ændringer'!D15</f>
        <v>-898153</v>
      </c>
      <c r="D10" s="40">
        <f>'Øvrige ændringer'!E15</f>
        <v>-898153</v>
      </c>
      <c r="E10" s="40">
        <f>'Øvrige ændringer'!F15</f>
        <v>-898153</v>
      </c>
      <c r="F10" s="40">
        <f>'Øvrige ændringer'!G15</f>
        <v>-898153</v>
      </c>
    </row>
    <row r="11" spans="1:6" ht="32.15" customHeight="1" thickBot="1" x14ac:dyDescent="0.35">
      <c r="A11" s="13" t="s">
        <v>10</v>
      </c>
      <c r="B11" s="13"/>
      <c r="C11" s="41">
        <f>SUM(C6:C10)</f>
        <v>-4379906</v>
      </c>
      <c r="D11" s="41">
        <f>SUM(D6:D10)</f>
        <v>-5095659</v>
      </c>
      <c r="E11" s="41">
        <f>SUM(E6:E10)</f>
        <v>-5115123</v>
      </c>
      <c r="F11" s="41">
        <f>SUM(F6:F10)</f>
        <v>-5115123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23029-14&amp;Csag. nr. 14-1094&amp;R&amp;P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8" sqref="A8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2" t="s">
        <v>22</v>
      </c>
      <c r="B2" s="53"/>
      <c r="C2" s="53"/>
      <c r="D2" s="53"/>
      <c r="E2" s="53"/>
      <c r="F2" s="53"/>
      <c r="G2" s="54"/>
    </row>
    <row r="3" spans="1:7" ht="31.75" customHeight="1" x14ac:dyDescent="0.35">
      <c r="A3" s="58" t="s">
        <v>6</v>
      </c>
      <c r="B3" s="59"/>
      <c r="C3" s="59"/>
      <c r="D3" s="59"/>
      <c r="E3" s="59"/>
      <c r="F3" s="59"/>
      <c r="G3" s="60"/>
    </row>
    <row r="4" spans="1:7" ht="25" customHeight="1" thickBot="1" x14ac:dyDescent="0.4">
      <c r="A4" s="4"/>
      <c r="B4" s="5"/>
      <c r="C4" s="5"/>
      <c r="D4" s="55" t="s">
        <v>23</v>
      </c>
      <c r="E4" s="56"/>
      <c r="F4" s="56"/>
      <c r="G4" s="57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68.150000000000006" customHeight="1" x14ac:dyDescent="0.4">
      <c r="A6" s="15" t="s">
        <v>45</v>
      </c>
      <c r="B6" s="61" t="s">
        <v>25</v>
      </c>
      <c r="C6" s="20">
        <v>0</v>
      </c>
      <c r="D6" s="25">
        <v>0</v>
      </c>
      <c r="E6" s="26">
        <v>0</v>
      </c>
      <c r="F6" s="26">
        <v>0</v>
      </c>
      <c r="G6" s="26">
        <v>0</v>
      </c>
    </row>
    <row r="7" spans="1:7" ht="1.5" hidden="1" customHeight="1" x14ac:dyDescent="0.4">
      <c r="A7" s="16"/>
      <c r="B7" s="62"/>
      <c r="C7" s="21"/>
      <c r="D7" s="28"/>
      <c r="E7" s="29"/>
      <c r="F7" s="29"/>
      <c r="G7" s="29"/>
    </row>
    <row r="8" spans="1:7" ht="19.5" hidden="1" customHeight="1" x14ac:dyDescent="0.3">
      <c r="A8" s="16"/>
      <c r="B8" s="63"/>
      <c r="C8" s="21"/>
      <c r="D8" s="28"/>
      <c r="E8" s="29"/>
      <c r="F8" s="29"/>
      <c r="G8" s="29"/>
    </row>
    <row r="9" spans="1:7" ht="20.149999999999999" customHeight="1" x14ac:dyDescent="0.4">
      <c r="A9" s="16"/>
      <c r="B9" s="16"/>
      <c r="C9" s="21"/>
      <c r="D9" s="28"/>
      <c r="E9" s="29"/>
      <c r="F9" s="29"/>
      <c r="G9" s="29"/>
    </row>
    <row r="10" spans="1:7" ht="20.149999999999999" customHeight="1" x14ac:dyDescent="0.3">
      <c r="A10" s="16"/>
      <c r="B10" s="16"/>
      <c r="C10" s="21"/>
      <c r="D10" s="28"/>
      <c r="E10" s="29"/>
      <c r="F10" s="29"/>
      <c r="G10" s="29"/>
    </row>
    <row r="11" spans="1:7" ht="20.149999999999999" customHeight="1" x14ac:dyDescent="0.3">
      <c r="A11" s="16"/>
      <c r="B11" s="16"/>
      <c r="C11" s="21"/>
      <c r="D11" s="28"/>
      <c r="E11" s="29"/>
      <c r="F11" s="29"/>
      <c r="G11" s="29"/>
    </row>
    <row r="12" spans="1:7" ht="20.149999999999999" customHeight="1" x14ac:dyDescent="0.3">
      <c r="A12" s="16"/>
      <c r="B12" s="16"/>
      <c r="C12" s="21"/>
      <c r="D12" s="28"/>
      <c r="E12" s="29"/>
      <c r="F12" s="29"/>
      <c r="G12" s="29"/>
    </row>
    <row r="13" spans="1:7" ht="20.149999999999999" customHeight="1" x14ac:dyDescent="0.3">
      <c r="A13" s="16"/>
      <c r="B13" s="16"/>
      <c r="C13" s="21"/>
      <c r="D13" s="28"/>
      <c r="E13" s="29"/>
      <c r="F13" s="29"/>
      <c r="G13" s="29"/>
    </row>
    <row r="14" spans="1:7" ht="20.149999999999999" customHeight="1" x14ac:dyDescent="0.3">
      <c r="A14" s="16"/>
      <c r="B14" s="16"/>
      <c r="C14" s="21"/>
      <c r="D14" s="28"/>
      <c r="E14" s="29"/>
      <c r="F14" s="29"/>
      <c r="G14" s="29"/>
    </row>
    <row r="15" spans="1:7" ht="20.149999999999999" customHeight="1" x14ac:dyDescent="0.3">
      <c r="A15" s="16"/>
      <c r="B15" s="16"/>
      <c r="C15" s="21"/>
      <c r="D15" s="28"/>
      <c r="E15" s="29"/>
      <c r="F15" s="29"/>
      <c r="G15" s="29"/>
    </row>
    <row r="16" spans="1:7" ht="20.149999999999999" customHeight="1" x14ac:dyDescent="0.4">
      <c r="A16" s="16"/>
      <c r="B16" s="16"/>
      <c r="C16" s="21"/>
      <c r="D16" s="28"/>
      <c r="E16" s="29"/>
      <c r="F16" s="29"/>
      <c r="G16" s="29"/>
    </row>
    <row r="17" spans="1:7" ht="20.149999999999999" customHeight="1" x14ac:dyDescent="0.4">
      <c r="A17" s="16"/>
      <c r="B17" s="16"/>
      <c r="C17" s="21"/>
      <c r="D17" s="28"/>
      <c r="E17" s="29"/>
      <c r="F17" s="29"/>
      <c r="G17" s="29"/>
    </row>
    <row r="18" spans="1:7" ht="20.149999999999999" customHeight="1" thickBot="1" x14ac:dyDescent="0.45">
      <c r="A18" s="17"/>
      <c r="B18" s="17"/>
      <c r="C18" s="22"/>
      <c r="D18" s="31"/>
      <c r="E18" s="32"/>
      <c r="F18" s="32"/>
      <c r="G18" s="32"/>
    </row>
    <row r="19" spans="1:7" ht="26.9" customHeight="1" x14ac:dyDescent="0.4">
      <c r="A19" s="18" t="s">
        <v>15</v>
      </c>
      <c r="B19" s="18"/>
      <c r="C19" s="19">
        <f>SUM(C6:C18)</f>
        <v>0</v>
      </c>
      <c r="D19" s="34">
        <f t="shared" ref="D19:G19" si="0">SUM(D6:D18)</f>
        <v>0</v>
      </c>
      <c r="E19" s="33">
        <f t="shared" si="0"/>
        <v>0</v>
      </c>
      <c r="F19" s="33">
        <f t="shared" si="0"/>
        <v>0</v>
      </c>
      <c r="G19" s="33">
        <f t="shared" si="0"/>
        <v>0</v>
      </c>
    </row>
  </sheetData>
  <mergeCells count="4">
    <mergeCell ref="A2:G2"/>
    <mergeCell ref="D4:G4"/>
    <mergeCell ref="A3:G3"/>
    <mergeCell ref="B6:B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23029-14&amp;Csag. nr. 14-1094&amp;R&amp;P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pane ySplit="5" topLeftCell="A9" activePane="bottomLeft" state="frozen"/>
      <selection activeCell="A8" sqref="A8"/>
      <selection pane="bottomLeft" activeCell="A8" sqref="A8"/>
    </sheetView>
  </sheetViews>
  <sheetFormatPr defaultColWidth="8.54296875" defaultRowHeight="14.5" x14ac:dyDescent="0.35"/>
  <cols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2" t="s">
        <v>22</v>
      </c>
      <c r="B2" s="53"/>
      <c r="C2" s="53"/>
      <c r="D2" s="53"/>
      <c r="E2" s="53"/>
      <c r="F2" s="53"/>
      <c r="G2" s="54"/>
    </row>
    <row r="3" spans="1:7" ht="31.75" customHeight="1" x14ac:dyDescent="0.35">
      <c r="A3" s="58" t="s">
        <v>16</v>
      </c>
      <c r="B3" s="59"/>
      <c r="C3" s="59"/>
      <c r="D3" s="59"/>
      <c r="E3" s="59"/>
      <c r="F3" s="59"/>
      <c r="G3" s="60"/>
    </row>
    <row r="4" spans="1:7" ht="42.75" customHeight="1" thickBot="1" x14ac:dyDescent="0.4">
      <c r="A4" s="4"/>
      <c r="B4" s="5"/>
      <c r="C4" s="5"/>
      <c r="D4" s="55" t="s">
        <v>23</v>
      </c>
      <c r="E4" s="56"/>
      <c r="F4" s="56"/>
      <c r="G4" s="57"/>
    </row>
    <row r="5" spans="1:7" ht="39.75" customHeight="1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61.5" customHeight="1" x14ac:dyDescent="0.4">
      <c r="A6" s="15" t="s">
        <v>46</v>
      </c>
      <c r="B6" s="35" t="s">
        <v>27</v>
      </c>
      <c r="C6" s="24">
        <v>60875160</v>
      </c>
      <c r="D6" s="25">
        <v>-3278730</v>
      </c>
      <c r="E6" s="26">
        <v>-3278730</v>
      </c>
      <c r="F6" s="26">
        <v>-3278730</v>
      </c>
      <c r="G6" s="26">
        <v>-3278730</v>
      </c>
    </row>
    <row r="7" spans="1:7" ht="52" customHeight="1" x14ac:dyDescent="0.4">
      <c r="A7" s="16" t="s">
        <v>47</v>
      </c>
      <c r="B7" s="36" t="s">
        <v>28</v>
      </c>
      <c r="C7" s="27">
        <v>10642370</v>
      </c>
      <c r="D7" s="28">
        <v>-1500000</v>
      </c>
      <c r="E7" s="29">
        <v>-1500000</v>
      </c>
      <c r="F7" s="29">
        <v>-1500000</v>
      </c>
      <c r="G7" s="29">
        <v>-1500000</v>
      </c>
    </row>
    <row r="8" spans="1:7" ht="86.15" customHeight="1" x14ac:dyDescent="0.4">
      <c r="A8" s="16" t="s">
        <v>48</v>
      </c>
      <c r="B8" s="36" t="s">
        <v>32</v>
      </c>
      <c r="C8" s="27">
        <v>61901390</v>
      </c>
      <c r="D8" s="28">
        <v>5000000</v>
      </c>
      <c r="E8" s="29">
        <v>5000000</v>
      </c>
      <c r="F8" s="29">
        <v>5000000</v>
      </c>
      <c r="G8" s="29">
        <v>5000000</v>
      </c>
    </row>
    <row r="9" spans="1:7" ht="45" customHeight="1" x14ac:dyDescent="0.4">
      <c r="A9" s="16" t="s">
        <v>49</v>
      </c>
      <c r="B9" s="38" t="s">
        <v>30</v>
      </c>
      <c r="C9" s="27">
        <v>-4599450</v>
      </c>
      <c r="D9" s="28">
        <v>-2334727</v>
      </c>
      <c r="E9" s="29">
        <v>-2334727</v>
      </c>
      <c r="F9" s="29">
        <v>-2334727</v>
      </c>
      <c r="G9" s="29">
        <v>-2334727</v>
      </c>
    </row>
    <row r="10" spans="1:7" ht="70.400000000000006" customHeight="1" x14ac:dyDescent="0.4">
      <c r="A10" s="43" t="s">
        <v>50</v>
      </c>
      <c r="B10" s="36" t="s">
        <v>33</v>
      </c>
      <c r="C10" s="27">
        <v>4425197</v>
      </c>
      <c r="D10" s="28">
        <v>-1000000</v>
      </c>
      <c r="E10" s="29">
        <v>-1000000</v>
      </c>
      <c r="F10" s="29">
        <v>-1000000</v>
      </c>
      <c r="G10" s="29">
        <v>-1000000</v>
      </c>
    </row>
    <row r="11" spans="1:7" ht="39.75" customHeight="1" x14ac:dyDescent="0.4">
      <c r="A11" s="43" t="s">
        <v>51</v>
      </c>
      <c r="B11" s="36" t="s">
        <v>34</v>
      </c>
      <c r="C11" s="27">
        <v>3732650</v>
      </c>
      <c r="D11" s="28">
        <v>-200000</v>
      </c>
      <c r="E11" s="29">
        <v>-200000</v>
      </c>
      <c r="F11" s="29">
        <v>-200000</v>
      </c>
      <c r="G11" s="29">
        <v>-200000</v>
      </c>
    </row>
    <row r="12" spans="1:7" ht="58.5" customHeight="1" x14ac:dyDescent="0.4">
      <c r="A12" s="16" t="s">
        <v>52</v>
      </c>
      <c r="B12" s="42" t="s">
        <v>31</v>
      </c>
      <c r="C12" s="27">
        <v>7980010</v>
      </c>
      <c r="D12" s="28">
        <v>3611785</v>
      </c>
      <c r="E12" s="29">
        <v>3611785</v>
      </c>
      <c r="F12" s="29">
        <v>3611785</v>
      </c>
      <c r="G12" s="29">
        <v>3611785</v>
      </c>
    </row>
    <row r="13" spans="1:7" ht="52.5" customHeight="1" x14ac:dyDescent="0.4">
      <c r="A13" s="16" t="s">
        <v>53</v>
      </c>
      <c r="B13" s="42" t="s">
        <v>35</v>
      </c>
      <c r="C13" s="27">
        <v>-8292290</v>
      </c>
      <c r="D13" s="28">
        <v>-3611785</v>
      </c>
      <c r="E13" s="29">
        <v>-3611785</v>
      </c>
      <c r="F13" s="29">
        <v>-3611785</v>
      </c>
      <c r="G13" s="29">
        <v>-3611785</v>
      </c>
    </row>
    <row r="14" spans="1:7" ht="20.149999999999999" customHeight="1" x14ac:dyDescent="0.4">
      <c r="A14" s="16"/>
      <c r="B14" s="16"/>
      <c r="C14" s="27"/>
      <c r="D14" s="28"/>
      <c r="E14" s="29"/>
      <c r="F14" s="29"/>
      <c r="G14" s="29"/>
    </row>
    <row r="15" spans="1:7" ht="20.149999999999999" customHeight="1" thickBot="1" x14ac:dyDescent="0.45">
      <c r="A15" s="17"/>
      <c r="B15" s="17"/>
      <c r="C15" s="30"/>
      <c r="D15" s="31"/>
      <c r="E15" s="32"/>
      <c r="F15" s="32"/>
      <c r="G15" s="32"/>
    </row>
    <row r="16" spans="1:7" ht="26.9" customHeight="1" x14ac:dyDescent="0.4">
      <c r="A16" s="18" t="s">
        <v>17</v>
      </c>
      <c r="B16" s="18"/>
      <c r="C16" s="33">
        <f>SUM(C6:C15)</f>
        <v>136665037</v>
      </c>
      <c r="D16" s="34">
        <f>SUM(D6:D15)</f>
        <v>-3313457</v>
      </c>
      <c r="E16" s="33">
        <f>SUM(E6:E15)</f>
        <v>-3313457</v>
      </c>
      <c r="F16" s="33">
        <f>SUM(F6:F15)</f>
        <v>-3313457</v>
      </c>
      <c r="G16" s="33">
        <f>SUM(G6:G15)</f>
        <v>-3313457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&amp;Ldok. nr. 23029-14&amp;Csag. nr. 14-1094&amp;R&amp;P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activeCell="A8" sqref="A8"/>
    </sheetView>
  </sheetViews>
  <sheetFormatPr defaultColWidth="8.54296875" defaultRowHeight="14.5" x14ac:dyDescent="0.35"/>
  <cols>
    <col min="1" max="1" width="14.453125" bestFit="1" customWidth="1"/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2" t="s">
        <v>22</v>
      </c>
      <c r="B2" s="53"/>
      <c r="C2" s="53"/>
      <c r="D2" s="53"/>
      <c r="E2" s="53"/>
      <c r="F2" s="53"/>
      <c r="G2" s="54"/>
    </row>
    <row r="3" spans="1:7" ht="31.75" customHeight="1" x14ac:dyDescent="0.35">
      <c r="A3" s="58" t="s">
        <v>7</v>
      </c>
      <c r="B3" s="59"/>
      <c r="C3" s="59"/>
      <c r="D3" s="59"/>
      <c r="E3" s="59"/>
      <c r="F3" s="59"/>
      <c r="G3" s="60"/>
    </row>
    <row r="4" spans="1:7" ht="25" customHeight="1" thickBot="1" x14ac:dyDescent="0.4">
      <c r="A4" s="4"/>
      <c r="B4" s="5"/>
      <c r="C4" s="5"/>
      <c r="D4" s="55" t="s">
        <v>23</v>
      </c>
      <c r="E4" s="56"/>
      <c r="F4" s="56"/>
      <c r="G4" s="57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20.149999999999999" customHeight="1" x14ac:dyDescent="0.3">
      <c r="A6" s="16"/>
      <c r="B6" s="16"/>
      <c r="C6" s="27"/>
      <c r="D6" s="28"/>
      <c r="E6" s="29"/>
      <c r="F6" s="29"/>
      <c r="G6" s="29"/>
    </row>
    <row r="7" spans="1:7" ht="20.149999999999999" customHeight="1" x14ac:dyDescent="0.3">
      <c r="A7" s="16"/>
      <c r="B7" s="16"/>
      <c r="C7" s="27"/>
      <c r="D7" s="28"/>
      <c r="E7" s="29"/>
      <c r="F7" s="29"/>
      <c r="G7" s="29"/>
    </row>
    <row r="8" spans="1:7" ht="20.149999999999999" customHeight="1" x14ac:dyDescent="0.3">
      <c r="A8" s="16"/>
      <c r="B8" s="16"/>
      <c r="C8" s="27"/>
      <c r="D8" s="28"/>
      <c r="E8" s="29"/>
      <c r="F8" s="29"/>
      <c r="G8" s="29"/>
    </row>
    <row r="9" spans="1:7" ht="20.149999999999999" customHeight="1" x14ac:dyDescent="0.3">
      <c r="A9" s="16"/>
      <c r="B9" s="16"/>
      <c r="C9" s="27"/>
      <c r="D9" s="28"/>
      <c r="E9" s="29"/>
      <c r="F9" s="29"/>
      <c r="G9" s="29"/>
    </row>
    <row r="10" spans="1:7" ht="20.149999999999999" customHeight="1" x14ac:dyDescent="0.3">
      <c r="A10" s="16"/>
      <c r="B10" s="16"/>
      <c r="C10" s="27"/>
      <c r="D10" s="28"/>
      <c r="E10" s="29"/>
      <c r="F10" s="29"/>
      <c r="G10" s="29"/>
    </row>
    <row r="11" spans="1:7" ht="20.149999999999999" customHeight="1" x14ac:dyDescent="0.3">
      <c r="A11" s="16"/>
      <c r="B11" s="16"/>
      <c r="C11" s="27"/>
      <c r="D11" s="28"/>
      <c r="E11" s="29"/>
      <c r="F11" s="29"/>
      <c r="G11" s="29"/>
    </row>
    <row r="12" spans="1:7" ht="20.149999999999999" customHeight="1" x14ac:dyDescent="0.3">
      <c r="A12" s="16"/>
      <c r="B12" s="16"/>
      <c r="C12" s="27"/>
      <c r="D12" s="28"/>
      <c r="E12" s="29"/>
      <c r="F12" s="29"/>
      <c r="G12" s="29"/>
    </row>
    <row r="13" spans="1:7" ht="20.149999999999999" customHeight="1" x14ac:dyDescent="0.3">
      <c r="A13" s="16"/>
      <c r="B13" s="16"/>
      <c r="C13" s="27"/>
      <c r="D13" s="28"/>
      <c r="E13" s="29"/>
      <c r="F13" s="29"/>
      <c r="G13" s="29"/>
    </row>
    <row r="14" spans="1:7" ht="20.149999999999999" customHeight="1" x14ac:dyDescent="0.3">
      <c r="A14" s="16"/>
      <c r="B14" s="16"/>
      <c r="C14" s="27"/>
      <c r="D14" s="28"/>
      <c r="E14" s="29"/>
      <c r="F14" s="29"/>
      <c r="G14" s="29"/>
    </row>
    <row r="15" spans="1:7" ht="20.149999999999999" customHeight="1" x14ac:dyDescent="0.3">
      <c r="A15" s="16"/>
      <c r="B15" s="16"/>
      <c r="C15" s="27"/>
      <c r="D15" s="28"/>
      <c r="E15" s="29"/>
      <c r="F15" s="29"/>
      <c r="G15" s="29"/>
    </row>
    <row r="16" spans="1:7" ht="20.149999999999999" customHeight="1" thickBot="1" x14ac:dyDescent="0.35">
      <c r="A16" s="17"/>
      <c r="B16" s="17"/>
      <c r="C16" s="30"/>
      <c r="D16" s="31"/>
      <c r="E16" s="32"/>
      <c r="F16" s="32"/>
      <c r="G16" s="32"/>
    </row>
    <row r="17" spans="1:7" ht="26.9" customHeight="1" x14ac:dyDescent="0.4">
      <c r="A17" s="18" t="s">
        <v>18</v>
      </c>
      <c r="B17" s="18"/>
      <c r="C17" s="33">
        <f>SUM(C6:C16)</f>
        <v>0</v>
      </c>
      <c r="D17" s="34">
        <f>SUM(D6:D16)</f>
        <v>0</v>
      </c>
      <c r="E17" s="33">
        <f>SUM(E6:E16)</f>
        <v>0</v>
      </c>
      <c r="F17" s="33">
        <f>SUM(F6:F16)</f>
        <v>0</v>
      </c>
      <c r="G17" s="33">
        <f>SUM(G6:G16)</f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23029-14&amp;Csag. nr. 14-1094&amp;R&amp;P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zoomScaleNormal="100" workbookViewId="0">
      <selection activeCell="A8" sqref="A8"/>
    </sheetView>
  </sheetViews>
  <sheetFormatPr defaultColWidth="8.54296875" defaultRowHeight="14.5" x14ac:dyDescent="0.35"/>
  <cols>
    <col min="1" max="1" width="14.1796875" customWidth="1"/>
    <col min="2" max="2" width="34.5429687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2" t="s">
        <v>22</v>
      </c>
      <c r="B2" s="53"/>
      <c r="C2" s="53"/>
      <c r="D2" s="53"/>
      <c r="E2" s="53"/>
      <c r="F2" s="53"/>
      <c r="G2" s="54"/>
    </row>
    <row r="3" spans="1:7" ht="31.75" customHeight="1" x14ac:dyDescent="0.3">
      <c r="A3" s="58" t="s">
        <v>19</v>
      </c>
      <c r="B3" s="59"/>
      <c r="C3" s="59"/>
      <c r="D3" s="59"/>
      <c r="E3" s="59"/>
      <c r="F3" s="59"/>
      <c r="G3" s="60"/>
    </row>
    <row r="4" spans="1:7" ht="25" customHeight="1" thickBot="1" x14ac:dyDescent="0.4">
      <c r="A4" s="4"/>
      <c r="B4" s="5"/>
      <c r="C4" s="5"/>
      <c r="D4" s="55" t="s">
        <v>23</v>
      </c>
      <c r="E4" s="56"/>
      <c r="F4" s="56"/>
      <c r="G4" s="57"/>
    </row>
    <row r="5" spans="1:7" ht="34.5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37" customHeight="1" x14ac:dyDescent="0.4">
      <c r="A6" s="15" t="s">
        <v>54</v>
      </c>
      <c r="B6" s="35" t="s">
        <v>36</v>
      </c>
      <c r="C6" s="24">
        <v>324375</v>
      </c>
      <c r="D6" s="25">
        <v>-254375</v>
      </c>
      <c r="E6" s="26">
        <v>-254375</v>
      </c>
      <c r="F6" s="26">
        <v>-254375</v>
      </c>
      <c r="G6" s="26">
        <v>-254375</v>
      </c>
    </row>
    <row r="7" spans="1:7" ht="53.25" customHeight="1" x14ac:dyDescent="0.4">
      <c r="A7" s="16" t="s">
        <v>55</v>
      </c>
      <c r="B7" s="36" t="s">
        <v>37</v>
      </c>
      <c r="C7" s="27">
        <v>513148</v>
      </c>
      <c r="D7" s="28">
        <v>18579</v>
      </c>
      <c r="E7" s="29">
        <v>-493684</v>
      </c>
      <c r="F7" s="29">
        <v>-513148</v>
      </c>
      <c r="G7" s="29">
        <v>-513148</v>
      </c>
    </row>
    <row r="8" spans="1:7" ht="49.75" customHeight="1" x14ac:dyDescent="0.4">
      <c r="A8" s="16" t="s">
        <v>56</v>
      </c>
      <c r="B8" s="38" t="s">
        <v>38</v>
      </c>
      <c r="C8" s="27">
        <v>203490</v>
      </c>
      <c r="D8" s="28">
        <v>0</v>
      </c>
      <c r="E8" s="29">
        <v>-203490</v>
      </c>
      <c r="F8" s="29">
        <v>-203490</v>
      </c>
      <c r="G8" s="29">
        <v>-203490</v>
      </c>
    </row>
    <row r="9" spans="1:7" ht="53.25" customHeight="1" x14ac:dyDescent="0.4">
      <c r="A9" s="16" t="s">
        <v>57</v>
      </c>
      <c r="B9" s="38" t="s">
        <v>39</v>
      </c>
      <c r="C9" s="27">
        <v>10000</v>
      </c>
      <c r="D9" s="28">
        <v>-10000</v>
      </c>
      <c r="E9" s="29">
        <v>-10000</v>
      </c>
      <c r="F9" s="29">
        <v>-10000</v>
      </c>
      <c r="G9" s="29">
        <v>-10000</v>
      </c>
    </row>
    <row r="10" spans="1:7" ht="42.75" customHeight="1" x14ac:dyDescent="0.4">
      <c r="A10" s="16" t="s">
        <v>58</v>
      </c>
      <c r="B10" s="36" t="s">
        <v>40</v>
      </c>
      <c r="C10" s="27">
        <v>100000</v>
      </c>
      <c r="D10" s="28">
        <v>-100000</v>
      </c>
      <c r="E10" s="29">
        <v>-100000</v>
      </c>
      <c r="F10" s="29">
        <v>-100000</v>
      </c>
      <c r="G10" s="29">
        <v>-100000</v>
      </c>
    </row>
    <row r="11" spans="1:7" ht="59.25" customHeight="1" thickBot="1" x14ac:dyDescent="0.45">
      <c r="A11" s="15" t="s">
        <v>59</v>
      </c>
      <c r="B11" s="23" t="s">
        <v>24</v>
      </c>
      <c r="C11" s="24">
        <v>-177500</v>
      </c>
      <c r="D11" s="25">
        <v>177500</v>
      </c>
      <c r="E11" s="26">
        <v>177500</v>
      </c>
      <c r="F11" s="26">
        <v>177500</v>
      </c>
      <c r="G11" s="26">
        <v>177500</v>
      </c>
    </row>
    <row r="12" spans="1:7" ht="26.9" customHeight="1" x14ac:dyDescent="0.4">
      <c r="A12" s="18" t="s">
        <v>20</v>
      </c>
      <c r="B12" s="18"/>
      <c r="C12" s="33">
        <f>SUM(C6:C11)</f>
        <v>973513</v>
      </c>
      <c r="D12" s="34">
        <f>SUM(D6:D11)</f>
        <v>-168296</v>
      </c>
      <c r="E12" s="33">
        <f>SUM(E6:E11)</f>
        <v>-884049</v>
      </c>
      <c r="F12" s="33">
        <f>SUM(F6:F11)</f>
        <v>-903513</v>
      </c>
      <c r="G12" s="33">
        <f>SUM(G6:G11)</f>
        <v>-903513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23029-14&amp;Csag. nr. 14-1094&amp;R&amp;P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pane ySplit="5" topLeftCell="A9" activePane="bottomLeft" state="frozen"/>
      <selection activeCell="A8" sqref="A8"/>
      <selection pane="bottomLeft" activeCell="A8" sqref="A8"/>
    </sheetView>
  </sheetViews>
  <sheetFormatPr defaultColWidth="8.54296875" defaultRowHeight="14.5" x14ac:dyDescent="0.35"/>
  <cols>
    <col min="1" max="1" width="14.453125" bestFit="1" customWidth="1"/>
    <col min="2" max="2" width="38.453125" customWidth="1"/>
    <col min="3" max="7" width="15" customWidth="1"/>
  </cols>
  <sheetData>
    <row r="1" spans="1:7" ht="15.75" thickBot="1" x14ac:dyDescent="0.35"/>
    <row r="2" spans="1:7" ht="38.65" customHeight="1" thickBot="1" x14ac:dyDescent="0.35">
      <c r="A2" s="52" t="s">
        <v>22</v>
      </c>
      <c r="B2" s="53"/>
      <c r="C2" s="53"/>
      <c r="D2" s="53"/>
      <c r="E2" s="53"/>
      <c r="F2" s="53"/>
      <c r="G2" s="54"/>
    </row>
    <row r="3" spans="1:7" ht="31.75" customHeight="1" x14ac:dyDescent="0.35">
      <c r="A3" s="58" t="s">
        <v>9</v>
      </c>
      <c r="B3" s="59"/>
      <c r="C3" s="59"/>
      <c r="D3" s="59"/>
      <c r="E3" s="59"/>
      <c r="F3" s="59"/>
      <c r="G3" s="60"/>
    </row>
    <row r="4" spans="1:7" ht="25" customHeight="1" thickBot="1" x14ac:dyDescent="0.4">
      <c r="A4" s="4"/>
      <c r="B4" s="5"/>
      <c r="C4" s="5"/>
      <c r="D4" s="55" t="s">
        <v>23</v>
      </c>
      <c r="E4" s="56"/>
      <c r="F4" s="56"/>
      <c r="G4" s="57"/>
    </row>
    <row r="5" spans="1:7" ht="60.75" customHeight="1" thickBot="1" x14ac:dyDescent="0.45">
      <c r="A5" s="6" t="s">
        <v>14</v>
      </c>
      <c r="B5" s="6" t="s">
        <v>0</v>
      </c>
      <c r="C5" s="7" t="s">
        <v>13</v>
      </c>
      <c r="D5" s="8" t="s">
        <v>1</v>
      </c>
      <c r="E5" s="8" t="s">
        <v>2</v>
      </c>
      <c r="F5" s="8" t="s">
        <v>3</v>
      </c>
      <c r="G5" s="8" t="s">
        <v>4</v>
      </c>
    </row>
    <row r="6" spans="1:7" ht="71.25" customHeight="1" x14ac:dyDescent="0.3">
      <c r="A6" s="15" t="s">
        <v>60</v>
      </c>
      <c r="B6" s="35" t="s">
        <v>67</v>
      </c>
      <c r="C6" s="24">
        <v>10994680</v>
      </c>
      <c r="D6" s="25">
        <v>2222904</v>
      </c>
      <c r="E6" s="26">
        <v>2222904</v>
      </c>
      <c r="F6" s="26">
        <v>2222904</v>
      </c>
      <c r="G6" s="26">
        <v>2222904</v>
      </c>
    </row>
    <row r="7" spans="1:7" ht="40.75" customHeight="1" x14ac:dyDescent="0.4">
      <c r="A7" s="43" t="s">
        <v>61</v>
      </c>
      <c r="B7" s="36" t="s">
        <v>43</v>
      </c>
      <c r="C7" s="27">
        <v>95490</v>
      </c>
      <c r="D7" s="28">
        <v>-95490</v>
      </c>
      <c r="E7" s="29">
        <v>-95490</v>
      </c>
      <c r="F7" s="29">
        <v>-95490</v>
      </c>
      <c r="G7" s="29">
        <v>-95490</v>
      </c>
    </row>
    <row r="8" spans="1:7" ht="34.75" customHeight="1" x14ac:dyDescent="0.4">
      <c r="A8" s="43" t="s">
        <v>62</v>
      </c>
      <c r="B8" s="36" t="s">
        <v>26</v>
      </c>
      <c r="C8" s="27">
        <v>927290</v>
      </c>
      <c r="D8" s="28">
        <v>-927290</v>
      </c>
      <c r="E8" s="29">
        <v>-927290</v>
      </c>
      <c r="F8" s="29">
        <v>-927290</v>
      </c>
      <c r="G8" s="29">
        <v>-927290</v>
      </c>
    </row>
    <row r="9" spans="1:7" ht="53.25" customHeight="1" x14ac:dyDescent="0.4">
      <c r="A9" s="43" t="s">
        <v>63</v>
      </c>
      <c r="B9" s="38" t="s">
        <v>44</v>
      </c>
      <c r="C9" s="27">
        <v>24291490</v>
      </c>
      <c r="D9" s="28">
        <v>-1000000</v>
      </c>
      <c r="E9" s="29">
        <v>-1000000</v>
      </c>
      <c r="F9" s="29">
        <v>-1000000</v>
      </c>
      <c r="G9" s="29">
        <v>-1000000</v>
      </c>
    </row>
    <row r="10" spans="1:7" ht="38.15" customHeight="1" x14ac:dyDescent="0.4">
      <c r="A10" s="43" t="s">
        <v>64</v>
      </c>
      <c r="B10" s="36" t="s">
        <v>41</v>
      </c>
      <c r="C10" s="27">
        <v>123360</v>
      </c>
      <c r="D10" s="28">
        <v>-123360</v>
      </c>
      <c r="E10" s="29">
        <v>-123360</v>
      </c>
      <c r="F10" s="29">
        <v>-123360</v>
      </c>
      <c r="G10" s="29">
        <v>-123360</v>
      </c>
    </row>
    <row r="11" spans="1:7" ht="69.650000000000006" customHeight="1" x14ac:dyDescent="0.4">
      <c r="A11" s="16" t="s">
        <v>65</v>
      </c>
      <c r="B11" s="38" t="s">
        <v>42</v>
      </c>
      <c r="C11" s="27">
        <v>-114957410</v>
      </c>
      <c r="D11" s="28">
        <v>-711634</v>
      </c>
      <c r="E11" s="29">
        <v>-711634</v>
      </c>
      <c r="F11" s="29">
        <v>-711634</v>
      </c>
      <c r="G11" s="29">
        <v>-711634</v>
      </c>
    </row>
    <row r="12" spans="1:7" ht="35.9" customHeight="1" x14ac:dyDescent="0.4">
      <c r="A12" s="16" t="s">
        <v>66</v>
      </c>
      <c r="B12" s="38" t="s">
        <v>29</v>
      </c>
      <c r="C12" s="27">
        <v>-17313498</v>
      </c>
      <c r="D12" s="28">
        <v>-263283</v>
      </c>
      <c r="E12" s="29">
        <v>-263283</v>
      </c>
      <c r="F12" s="29">
        <v>-263283</v>
      </c>
      <c r="G12" s="29">
        <v>-263283</v>
      </c>
    </row>
    <row r="13" spans="1:7" ht="20.149999999999999" customHeight="1" x14ac:dyDescent="0.3">
      <c r="A13" s="16"/>
      <c r="B13" s="36"/>
      <c r="C13" s="27"/>
      <c r="D13" s="28"/>
      <c r="E13" s="29"/>
      <c r="F13" s="29"/>
      <c r="G13" s="29"/>
    </row>
    <row r="14" spans="1:7" ht="20.149999999999999" customHeight="1" thickBot="1" x14ac:dyDescent="0.45">
      <c r="A14" s="17"/>
      <c r="B14" s="37"/>
      <c r="C14" s="30"/>
      <c r="D14" s="31"/>
      <c r="E14" s="32"/>
      <c r="F14" s="32"/>
      <c r="G14" s="32"/>
    </row>
    <row r="15" spans="1:7" ht="26.9" customHeight="1" x14ac:dyDescent="0.4">
      <c r="A15" s="18" t="s">
        <v>21</v>
      </c>
      <c r="B15" s="18"/>
      <c r="C15" s="33">
        <f>SUM(C6:C14)</f>
        <v>-95838598</v>
      </c>
      <c r="D15" s="34">
        <f>SUM(D6:D14)</f>
        <v>-898153</v>
      </c>
      <c r="E15" s="33">
        <f>SUM(E6:E14)</f>
        <v>-898153</v>
      </c>
      <c r="F15" s="33">
        <f>SUM(F6:F14)</f>
        <v>-898153</v>
      </c>
      <c r="G15" s="33">
        <f>SUM(G6:G14)</f>
        <v>-898153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23029-14&amp;Csag. nr. 14-1094&amp;R&amp;P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2014-06-25T12:00:00+00:00</MeetingStartDate>
    <EnclosureFileNumber xmlns="d08b57ff-b9b7-4581-975d-98f87b579a51">23029/14</EnclosureFileNumber>
    <AgendaId xmlns="d08b57ff-b9b7-4581-975d-98f87b579a51">2747</AgendaId>
    <AccessLevel xmlns="d08b57ff-b9b7-4581-975d-98f87b579a51">1</AccessLevel>
    <EnclosureType xmlns="d08b57ff-b9b7-4581-975d-98f87b579a51">Enclosure</EnclosureType>
    <CommitteeName xmlns="d08b57ff-b9b7-4581-975d-98f87b579a51">Ældrerådet</CommitteeName>
    <FusionId xmlns="d08b57ff-b9b7-4581-975d-98f87b579a51">1511611</FusionId>
    <AgendaAccessLevelName xmlns="d08b57ff-b9b7-4581-975d-98f87b579a51">Åben</AgendaAccessLevelName>
    <UNC xmlns="d08b57ff-b9b7-4581-975d-98f87b579a51">1344451</UNC>
    <MeetingTitle xmlns="d08b57ff-b9b7-4581-975d-98f87b579a51">25-06-2014</MeetingTitle>
    <MeetingDateAndTime xmlns="d08b57ff-b9b7-4581-975d-98f87b579a51">25-06-2014 fra 14:00 - 16:00</MeetingDateAndTime>
    <MeetingEndDate xmlns="d08b57ff-b9b7-4581-975d-98f87b579a51">2014-06-25T14:00:00+00:00</MeetingEndDate>
    <PWDescription xmlns="d08b57ff-b9b7-4581-975d-98f87b579a51">Opgørelse af ændringer i" husene"</PWDescription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884CE9-F43A-4D0A-ABC6-AE2BADA3DA9A}"/>
</file>

<file path=customXml/itemProps2.xml><?xml version="1.0" encoding="utf-8"?>
<ds:datastoreItem xmlns:ds="http://schemas.openxmlformats.org/officeDocument/2006/customXml" ds:itemID="{F0F07F99-2CAA-4BEE-8C9B-2CAB01534E46}"/>
</file>

<file path=customXml/itemProps3.xml><?xml version="1.0" encoding="utf-8"?>
<ds:datastoreItem xmlns:ds="http://schemas.openxmlformats.org/officeDocument/2006/customXml" ds:itemID="{F1009F91-E2EC-460F-9CBD-586BFC9D6F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Totaloversigt</vt:lpstr>
      <vt:lpstr>Demografi ændr.</vt:lpstr>
      <vt:lpstr>Ændr. i forudsætn.</vt:lpstr>
      <vt:lpstr>Lovændringer</vt:lpstr>
      <vt:lpstr>Tidl. politiske beslutn.</vt:lpstr>
      <vt:lpstr>Øvrige ændringer</vt:lpstr>
      <vt:lpstr>Ark1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-25-06-2014 - Bilag 33.01 Budgettilretninger 2015 - Udvalg for Social og Sundhed</dc:title>
  <dc:creator>Flemming Karlsen</dc:creator>
  <cp:lastModifiedBy>Jørn Pedersen</cp:lastModifiedBy>
  <cp:lastPrinted>2014-06-24T12:25:07Z</cp:lastPrinted>
  <dcterms:created xsi:type="dcterms:W3CDTF">2014-01-22T10:50:38Z</dcterms:created>
  <dcterms:modified xsi:type="dcterms:W3CDTF">2014-06-25T11:25:24Z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